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840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<sst xmlns="http://schemas.openxmlformats.org/spreadsheetml/2006/main" count="145" uniqueCount="106">
  <si>
    <t>年</t>
  </si>
  <si>
    <t>月</t>
  </si>
  <si>
    <t>期間</t>
  </si>
  <si>
    <t>予測</t>
  </si>
  <si>
    <t>売電量</t>
  </si>
  <si>
    <t>累計</t>
  </si>
  <si>
    <t>9/4-9/24</t>
  </si>
  <si>
    <t>9/25-10/24</t>
  </si>
  <si>
    <t>10/25-11/24</t>
  </si>
  <si>
    <t>11/25-12/23</t>
  </si>
  <si>
    <t>12/24-1/23</t>
  </si>
  <si>
    <t>1/24-2/24</t>
  </si>
  <si>
    <t>2/25-3/25</t>
  </si>
  <si>
    <t>率（％）</t>
  </si>
  <si>
    <t>設備利用率</t>
  </si>
  <si>
    <t>発電量</t>
  </si>
  <si>
    <t>全天日射量</t>
  </si>
  <si>
    <t>福島りょうぜんおひさま発電所発電量推移</t>
  </si>
  <si>
    <t>3/26-4/22</t>
  </si>
  <si>
    <t>4/23-5/26</t>
  </si>
  <si>
    <t>発電日数</t>
  </si>
  <si>
    <t>6/25-7/24</t>
  </si>
  <si>
    <t>7/25-8/25</t>
  </si>
  <si>
    <t>9月</t>
  </si>
  <si>
    <t>8/26-9/24</t>
  </si>
  <si>
    <t>10月</t>
  </si>
  <si>
    <t>当年度</t>
  </si>
  <si>
    <t>前年</t>
  </si>
  <si>
    <t>前年比</t>
  </si>
  <si>
    <t>11月</t>
  </si>
  <si>
    <t>12月</t>
  </si>
  <si>
    <t>9/25-10/26</t>
  </si>
  <si>
    <t>10/27-11/24</t>
  </si>
  <si>
    <t>11/25-12/23</t>
  </si>
  <si>
    <t>1月</t>
  </si>
  <si>
    <t>12/24-1/26</t>
  </si>
  <si>
    <t>2月</t>
  </si>
  <si>
    <t>1/27-2/23</t>
  </si>
  <si>
    <t>3月</t>
  </si>
  <si>
    <t>2/24-3/24</t>
  </si>
  <si>
    <t>4月</t>
  </si>
  <si>
    <t>3/26-4/23</t>
  </si>
  <si>
    <t>5月</t>
  </si>
  <si>
    <t>4/24-5/25</t>
  </si>
  <si>
    <t>6月</t>
  </si>
  <si>
    <t>5/26-6/23</t>
  </si>
  <si>
    <t>7月</t>
  </si>
  <si>
    <t>6/24-7/26</t>
  </si>
  <si>
    <t>8月</t>
  </si>
  <si>
    <t>7/27-8/24</t>
  </si>
  <si>
    <t>9月</t>
  </si>
  <si>
    <t>8/25-9/24</t>
  </si>
  <si>
    <t>9/25-10/25</t>
  </si>
  <si>
    <t>11月</t>
  </si>
  <si>
    <t>10/26-11/24</t>
  </si>
  <si>
    <t>11/25-12/23</t>
  </si>
  <si>
    <r>
      <t>1</t>
    </r>
    <r>
      <rPr>
        <sz val="10"/>
        <color indexed="63"/>
        <rFont val="ＭＳ Ｐゴシック"/>
        <family val="3"/>
      </rPr>
      <t>月</t>
    </r>
  </si>
  <si>
    <t>12/24-1/25</t>
  </si>
  <si>
    <r>
      <t>2月</t>
    </r>
  </si>
  <si>
    <t>1/26-2/23</t>
  </si>
  <si>
    <r>
      <t>3月</t>
    </r>
  </si>
  <si>
    <r>
      <t>4月</t>
    </r>
  </si>
  <si>
    <t>3/25-4/24</t>
  </si>
  <si>
    <t>5月</t>
  </si>
  <si>
    <t>4/25-5/25</t>
  </si>
  <si>
    <t>7月</t>
  </si>
  <si>
    <t>6/24-7/25</t>
  </si>
  <si>
    <t>8月</t>
  </si>
  <si>
    <t>7/26-8/25</t>
  </si>
  <si>
    <t>8/26-9/26</t>
  </si>
  <si>
    <t>10月</t>
  </si>
  <si>
    <t>9/27-10/25</t>
  </si>
  <si>
    <t>5/27-6/24</t>
  </si>
  <si>
    <t>10/26-11/24</t>
  </si>
  <si>
    <t>1/26-2/22</t>
  </si>
  <si>
    <t>3月</t>
  </si>
  <si>
    <t>2/23-3/26</t>
  </si>
  <si>
    <t>4月</t>
  </si>
  <si>
    <t>3/27-4/24</t>
  </si>
  <si>
    <t>6月</t>
  </si>
  <si>
    <t>5/26-6/25</t>
  </si>
  <si>
    <t>6/26-7/25</t>
  </si>
  <si>
    <t>8月</t>
  </si>
  <si>
    <t>7/26-8/27</t>
  </si>
  <si>
    <t>8/28-9/25</t>
  </si>
  <si>
    <t>9/26-10/24</t>
  </si>
  <si>
    <t>10/25-11/26</t>
  </si>
  <si>
    <t>11/27-12/24</t>
  </si>
  <si>
    <t>1月</t>
  </si>
  <si>
    <t>12/25-1/25</t>
  </si>
  <si>
    <t>3月</t>
  </si>
  <si>
    <t>2/23-3/25</t>
  </si>
  <si>
    <t>3/26-4/23</t>
  </si>
  <si>
    <t>5/25-6/24</t>
  </si>
  <si>
    <t>6/25-7/25</t>
  </si>
  <si>
    <t>7/26-8/23</t>
  </si>
  <si>
    <t>8/24-9/24</t>
  </si>
  <si>
    <r>
      <t>4/24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Verdana"/>
        <family val="2"/>
      </rPr>
      <t>5/24</t>
    </r>
  </si>
  <si>
    <t>9/25-10/24</t>
  </si>
  <si>
    <t>10/25-11/25</t>
  </si>
  <si>
    <t>11/26-12/24</t>
  </si>
  <si>
    <t>12/25-1/27</t>
  </si>
  <si>
    <t>1/28-2/24</t>
  </si>
  <si>
    <t>2/25-3/25</t>
  </si>
  <si>
    <t>4/23-5/26</t>
  </si>
  <si>
    <t>5/27-6/24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</si>
</sst>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_ "/>
    <numFmt numFmtId="179" formatCode="#,##0_ "/>
  </numFmts>
  <fonts count="49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0"/>
      <color indexed="63"/>
      <name val="Verdana"/>
      <family val="2"/>
    </font>
    <font>
      <sz val="6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メイリオ"/>
      <family val="3"/>
    </font>
    <font>
      <b/>
      <sz val="10"/>
      <color indexed="8"/>
      <name val="Calibri"/>
      <family val="2"/>
    </font>
    <font>
      <b/>
      <sz val="16"/>
      <color indexed="8"/>
      <name val="メイリオ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4C4C4C"/>
      <name val="Verdana"/>
      <family val="2"/>
    </font>
    <font>
      <sz val="10"/>
      <color rgb="FF4C4C4C"/>
      <name val="ＭＳ Ｐゴシック"/>
      <family val="3"/>
    </font>
    <font>
      <sz val="11"/>
      <color theme="1"/>
      <name val="メイリオ"/>
      <family val="3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vertical="center" wrapText="1"/>
    </xf>
    <xf numFmtId="9" fontId="45" fillId="33" borderId="10" xfId="0" applyNumberFormat="1" applyFont="1" applyFill="1" applyBorder="1" applyAlignment="1">
      <alignment vertical="center" wrapText="1"/>
    </xf>
    <xf numFmtId="176" fontId="45" fillId="33" borderId="10" xfId="42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vertical="center" wrapText="1"/>
    </xf>
    <xf numFmtId="9" fontId="45" fillId="34" borderId="10" xfId="0" applyNumberFormat="1" applyFont="1" applyFill="1" applyBorder="1" applyAlignment="1">
      <alignment horizontal="right" vertical="center" wrapText="1"/>
    </xf>
    <xf numFmtId="176" fontId="45" fillId="34" borderId="10" xfId="42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177" fontId="45" fillId="34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shrinkToFit="1"/>
    </xf>
    <xf numFmtId="0" fontId="48" fillId="0" borderId="11" xfId="0" applyFont="1" applyBorder="1" applyAlignment="1">
      <alignment horizontal="right" vertical="center"/>
    </xf>
    <xf numFmtId="38" fontId="48" fillId="0" borderId="11" xfId="48" applyFont="1" applyBorder="1" applyAlignment="1">
      <alignment vertical="center"/>
    </xf>
    <xf numFmtId="9" fontId="48" fillId="0" borderId="10" xfId="48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8" fontId="48" fillId="0" borderId="10" xfId="0" applyNumberFormat="1" applyFont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176" fontId="48" fillId="19" borderId="10" xfId="0" applyNumberFormat="1" applyFont="1" applyFill="1" applyBorder="1" applyAlignment="1">
      <alignment vertical="center"/>
    </xf>
    <xf numFmtId="178" fontId="48" fillId="0" borderId="12" xfId="0" applyNumberFormat="1" applyFont="1" applyBorder="1" applyAlignment="1">
      <alignment vertical="center"/>
    </xf>
    <xf numFmtId="178" fontId="48" fillId="0" borderId="0" xfId="0" applyNumberFormat="1" applyFont="1" applyBorder="1" applyAlignment="1">
      <alignment vertical="center"/>
    </xf>
    <xf numFmtId="38" fontId="45" fillId="34" borderId="10" xfId="48" applyFont="1" applyFill="1" applyBorder="1" applyAlignment="1">
      <alignment horizontal="right" vertical="center" wrapText="1"/>
    </xf>
    <xf numFmtId="179" fontId="45" fillId="34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りょうぜんおひさま発電所の発電量推移</a:t>
            </a:r>
          </a:p>
        </c:rich>
      </c:tx>
      <c:layout>
        <c:manualLayout>
          <c:xMode val="factor"/>
          <c:yMode val="factor"/>
          <c:x val="-0.122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03"/>
          <c:w val="0.9317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発電日数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Sheet1!$B$4:$C$74</c:f>
              <c:multiLvlStrCache/>
            </c:multiLvlStrRef>
          </c:cat>
          <c:val>
            <c:numRef>
              <c:f>Sheet1!$D$4:$D$14</c:f>
              <c:numCache/>
            </c:numRef>
          </c:val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売電量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Sheet1!$B$4:$C$74</c:f>
              <c:multiLvlStrCache/>
            </c:multiLvlStrRef>
          </c:cat>
          <c:val>
            <c:numRef>
              <c:f>Sheet1!$F$4:$F$74</c:f>
              <c:numCache/>
            </c:numRef>
          </c:val>
        </c:ser>
        <c:axId val="30120087"/>
        <c:axId val="2645328"/>
      </c:barChart>
      <c:lineChart>
        <c:grouping val="standard"/>
        <c:varyColors val="0"/>
        <c:ser>
          <c:idx val="1"/>
          <c:order val="1"/>
          <c:tx>
            <c:strRef>
              <c:f>Sheet1!$E$3</c:f>
              <c:strCache>
                <c:ptCount val="1"/>
                <c:pt idx="0">
                  <c:v>予測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Sheet1!$B$4:$C$74</c:f>
              <c:multiLvlStrCache/>
            </c:multiLvlStrRef>
          </c:cat>
          <c:val>
            <c:numRef>
              <c:f>Sheet1!$E$4:$E$74</c:f>
              <c:numCache/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3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2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825"/>
          <c:y val="0.144"/>
          <c:w val="0.1467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180975</xdr:rowOff>
    </xdr:from>
    <xdr:to>
      <xdr:col>13</xdr:col>
      <xdr:colOff>180975</xdr:colOff>
      <xdr:row>96</xdr:row>
      <xdr:rowOff>66675</xdr:rowOff>
    </xdr:to>
    <xdr:graphicFrame>
      <xdr:nvGraphicFramePr>
        <xdr:cNvPr id="1" name="グラフ 1"/>
        <xdr:cNvGraphicFramePr/>
      </xdr:nvGraphicFramePr>
      <xdr:xfrm>
        <a:off x="0" y="20335875"/>
        <a:ext cx="8277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40" zoomScaleNormal="140" zoomScalePageLayoutView="0" workbookViewId="0" topLeftCell="A70">
      <selection activeCell="O73" sqref="O73"/>
    </sheetView>
  </sheetViews>
  <sheetFormatPr defaultColWidth="9.140625" defaultRowHeight="15"/>
  <cols>
    <col min="3" max="3" width="13.57421875" style="0" customWidth="1"/>
    <col min="8" max="8" width="11.00390625" style="0" customWidth="1"/>
    <col min="9" max="9" width="2.421875" style="0" customWidth="1"/>
    <col min="10" max="12" width="10.140625" style="0" customWidth="1"/>
  </cols>
  <sheetData>
    <row r="1" ht="20.25" customHeight="1">
      <c r="A1" s="15" t="s">
        <v>17</v>
      </c>
    </row>
    <row r="2" spans="4:12" ht="18.75" customHeight="1">
      <c r="D2" s="30" t="s">
        <v>15</v>
      </c>
      <c r="E2" s="30"/>
      <c r="F2" s="30"/>
      <c r="G2" s="30"/>
      <c r="H2" s="30"/>
      <c r="J2" s="31" t="s">
        <v>16</v>
      </c>
      <c r="K2" s="31"/>
      <c r="L2" s="31"/>
    </row>
    <row r="3" spans="1:12" ht="21" customHeight="1">
      <c r="A3" s="2" t="s">
        <v>0</v>
      </c>
      <c r="B3" s="2" t="s">
        <v>1</v>
      </c>
      <c r="C3" s="2" t="s">
        <v>2</v>
      </c>
      <c r="D3" s="4" t="s">
        <v>20</v>
      </c>
      <c r="E3" s="3" t="s">
        <v>3</v>
      </c>
      <c r="F3" s="3" t="s">
        <v>4</v>
      </c>
      <c r="G3" s="4" t="s">
        <v>13</v>
      </c>
      <c r="H3" s="4" t="s">
        <v>14</v>
      </c>
      <c r="I3" s="12"/>
      <c r="J3" s="4" t="s">
        <v>26</v>
      </c>
      <c r="K3" s="14" t="s">
        <v>27</v>
      </c>
      <c r="L3" s="4" t="s">
        <v>28</v>
      </c>
    </row>
    <row r="4" spans="1:12" ht="21" customHeight="1">
      <c r="A4" s="2">
        <v>2013</v>
      </c>
      <c r="B4" s="2">
        <v>9</v>
      </c>
      <c r="C4" s="2" t="s">
        <v>6</v>
      </c>
      <c r="D4" s="2">
        <v>21</v>
      </c>
      <c r="E4" s="5">
        <v>4146.622032085561</v>
      </c>
      <c r="F4" s="5">
        <v>3496</v>
      </c>
      <c r="G4" s="6">
        <v>0.83</v>
      </c>
      <c r="H4" s="7">
        <v>0.132</v>
      </c>
      <c r="I4" s="12"/>
      <c r="J4" s="2">
        <v>13</v>
      </c>
      <c r="K4" s="2">
        <v>13.6</v>
      </c>
      <c r="L4" s="6">
        <v>0.96</v>
      </c>
    </row>
    <row r="5" spans="1:12" ht="21" customHeight="1">
      <c r="A5" s="2"/>
      <c r="B5" s="2">
        <v>10</v>
      </c>
      <c r="C5" s="2" t="s">
        <v>7</v>
      </c>
      <c r="D5" s="2">
        <v>30</v>
      </c>
      <c r="E5" s="5">
        <v>4310.342673796791</v>
      </c>
      <c r="F5" s="5">
        <v>4116</v>
      </c>
      <c r="G5" s="6">
        <v>0.94</v>
      </c>
      <c r="H5" s="7">
        <v>0.109</v>
      </c>
      <c r="I5" s="12"/>
      <c r="J5" s="2">
        <v>8.4</v>
      </c>
      <c r="K5" s="2">
        <v>10.7</v>
      </c>
      <c r="L5" s="6">
        <v>0.79</v>
      </c>
    </row>
    <row r="6" spans="1:12" ht="21" customHeight="1">
      <c r="A6" s="2"/>
      <c r="B6" s="2">
        <v>11</v>
      </c>
      <c r="C6" s="2" t="s">
        <v>8</v>
      </c>
      <c r="D6" s="2">
        <v>31</v>
      </c>
      <c r="E6" s="5">
        <v>3665.3193582887698</v>
      </c>
      <c r="F6" s="5">
        <v>4698</v>
      </c>
      <c r="G6" s="6">
        <v>1.26</v>
      </c>
      <c r="H6" s="7">
        <v>0.12</v>
      </c>
      <c r="I6" s="12"/>
      <c r="J6" s="2">
        <v>8</v>
      </c>
      <c r="K6" s="2">
        <v>7.4</v>
      </c>
      <c r="L6" s="6">
        <v>1.08</v>
      </c>
    </row>
    <row r="7" spans="1:12" ht="21" customHeight="1">
      <c r="A7" s="2"/>
      <c r="B7" s="2">
        <v>12</v>
      </c>
      <c r="C7" s="2" t="s">
        <v>9</v>
      </c>
      <c r="D7" s="2">
        <v>29</v>
      </c>
      <c r="E7" s="5">
        <v>3740.2378609625666</v>
      </c>
      <c r="F7" s="5">
        <v>3379</v>
      </c>
      <c r="G7" s="6">
        <v>0.89</v>
      </c>
      <c r="H7" s="7">
        <v>0.092</v>
      </c>
      <c r="I7" s="12"/>
      <c r="J7" s="2">
        <v>6.1</v>
      </c>
      <c r="K7" s="2">
        <v>6.3</v>
      </c>
      <c r="L7" s="6">
        <v>0.97</v>
      </c>
    </row>
    <row r="8" spans="1:12" ht="21" customHeight="1">
      <c r="A8" s="2">
        <v>2014</v>
      </c>
      <c r="B8" s="2">
        <v>1</v>
      </c>
      <c r="C8" s="2" t="s">
        <v>10</v>
      </c>
      <c r="D8" s="2">
        <v>31</v>
      </c>
      <c r="E8" s="5">
        <v>4320.851336898396</v>
      </c>
      <c r="F8" s="5">
        <v>4823</v>
      </c>
      <c r="G8" s="6">
        <v>1.1</v>
      </c>
      <c r="H8" s="7">
        <v>0.123</v>
      </c>
      <c r="I8" s="12"/>
      <c r="J8" s="2">
        <v>8.3</v>
      </c>
      <c r="K8" s="2">
        <v>8.4</v>
      </c>
      <c r="L8" s="6">
        <v>0.98</v>
      </c>
    </row>
    <row r="9" spans="1:12" ht="21" customHeight="1">
      <c r="A9" s="2"/>
      <c r="B9" s="2">
        <v>2</v>
      </c>
      <c r="C9" s="2" t="s">
        <v>11</v>
      </c>
      <c r="D9" s="2">
        <v>32</v>
      </c>
      <c r="E9" s="5">
        <v>4732.007700534759</v>
      </c>
      <c r="F9" s="5">
        <v>4032</v>
      </c>
      <c r="G9" s="6">
        <v>0.84</v>
      </c>
      <c r="H9" s="7">
        <v>0.1</v>
      </c>
      <c r="I9" s="12"/>
      <c r="J9" s="2">
        <v>10.2</v>
      </c>
      <c r="K9" s="2">
        <v>11.1</v>
      </c>
      <c r="L9" s="6">
        <v>0.92</v>
      </c>
    </row>
    <row r="10" spans="1:12" ht="21" customHeight="1">
      <c r="A10" s="2"/>
      <c r="B10" s="2">
        <v>3</v>
      </c>
      <c r="C10" s="8" t="s">
        <v>12</v>
      </c>
      <c r="D10" s="2">
        <v>29</v>
      </c>
      <c r="E10" s="5">
        <v>5687.617112299466</v>
      </c>
      <c r="F10" s="5">
        <v>5156</v>
      </c>
      <c r="G10" s="6">
        <v>0.89</v>
      </c>
      <c r="H10" s="7">
        <v>0.141</v>
      </c>
      <c r="I10" s="13"/>
      <c r="J10" s="2">
        <v>12.9</v>
      </c>
      <c r="K10" s="2">
        <v>14.1</v>
      </c>
      <c r="L10" s="6">
        <v>0.91</v>
      </c>
    </row>
    <row r="11" spans="1:12" ht="21" customHeight="1">
      <c r="A11" s="2"/>
      <c r="B11" s="2">
        <v>4</v>
      </c>
      <c r="C11" s="8" t="s">
        <v>18</v>
      </c>
      <c r="D11" s="2">
        <v>28</v>
      </c>
      <c r="E11" s="5">
        <v>5874.382032085561</v>
      </c>
      <c r="F11" s="5">
        <v>6675</v>
      </c>
      <c r="G11" s="6">
        <v>1.1180604874911226</v>
      </c>
      <c r="H11" s="7">
        <v>0.18920068027210885</v>
      </c>
      <c r="I11" s="13"/>
      <c r="J11" s="2">
        <v>19.9</v>
      </c>
      <c r="K11" s="2">
        <v>16.5</v>
      </c>
      <c r="L11" s="6">
        <v>1.21</v>
      </c>
    </row>
    <row r="12" spans="1:12" ht="21" customHeight="1">
      <c r="A12" s="2"/>
      <c r="B12" s="2">
        <v>5</v>
      </c>
      <c r="C12" s="8" t="s">
        <v>19</v>
      </c>
      <c r="D12" s="2">
        <v>34</v>
      </c>
      <c r="E12" s="5">
        <v>5917.16449197861</v>
      </c>
      <c r="F12" s="5">
        <v>7477</v>
      </c>
      <c r="G12" s="6">
        <v>1.2523952456885579</v>
      </c>
      <c r="H12" s="7">
        <v>0.1745331465919701</v>
      </c>
      <c r="I12" s="13"/>
      <c r="J12" s="2">
        <v>19</v>
      </c>
      <c r="K12" s="2">
        <v>21.7</v>
      </c>
      <c r="L12" s="6">
        <v>0.8755760368663594</v>
      </c>
    </row>
    <row r="13" spans="1:12" ht="21" customHeight="1">
      <c r="A13" s="2"/>
      <c r="B13" s="2">
        <v>6</v>
      </c>
      <c r="C13" s="17" t="s">
        <v>72</v>
      </c>
      <c r="D13" s="18">
        <v>29</v>
      </c>
      <c r="E13" s="19">
        <v>4715.762566844919</v>
      </c>
      <c r="F13" s="19">
        <v>5691</v>
      </c>
      <c r="G13" s="20">
        <v>1.1874432725110327</v>
      </c>
      <c r="H13" s="21">
        <v>0.1456989247311828</v>
      </c>
      <c r="I13" s="22"/>
      <c r="J13" s="23">
        <v>16.2</v>
      </c>
      <c r="K13" s="23">
        <v>17.8</v>
      </c>
      <c r="L13" s="24">
        <v>0.9101123595505617</v>
      </c>
    </row>
    <row r="14" spans="1:12" ht="21" customHeight="1">
      <c r="A14" s="2"/>
      <c r="B14" s="2">
        <v>7</v>
      </c>
      <c r="C14" s="17" t="s">
        <v>21</v>
      </c>
      <c r="D14" s="18">
        <v>30</v>
      </c>
      <c r="E14" s="19">
        <v>4524.884705882353</v>
      </c>
      <c r="F14" s="19">
        <v>4658</v>
      </c>
      <c r="G14" s="20">
        <v>1.012903758921077</v>
      </c>
      <c r="H14" s="21">
        <v>0.12322751322751323</v>
      </c>
      <c r="I14" s="22"/>
      <c r="J14" s="23">
        <v>15.7</v>
      </c>
      <c r="K14" s="23">
        <v>11.8</v>
      </c>
      <c r="L14" s="24">
        <v>1.330508474576271</v>
      </c>
    </row>
    <row r="15" spans="1:12" ht="21" customHeight="1">
      <c r="A15" s="2"/>
      <c r="B15" s="2">
        <v>8</v>
      </c>
      <c r="C15" s="17" t="s">
        <v>22</v>
      </c>
      <c r="D15" s="18">
        <v>32</v>
      </c>
      <c r="E15" s="19">
        <v>4896.9582887700535</v>
      </c>
      <c r="F15" s="19">
        <v>5481</v>
      </c>
      <c r="G15" s="20">
        <v>1.1013100787654717</v>
      </c>
      <c r="H15" s="21">
        <v>0.1359375</v>
      </c>
      <c r="I15" s="22"/>
      <c r="J15" s="23">
        <v>13.6</v>
      </c>
      <c r="K15" s="23">
        <v>16.6</v>
      </c>
      <c r="L15" s="24">
        <v>0.8192771084337348</v>
      </c>
    </row>
    <row r="16" spans="1:12" ht="21" customHeight="1">
      <c r="A16" s="2"/>
      <c r="B16" s="2" t="s">
        <v>23</v>
      </c>
      <c r="C16" s="17" t="s">
        <v>24</v>
      </c>
      <c r="D16" s="18">
        <v>30</v>
      </c>
      <c r="E16" s="19">
        <v>4105.1558117647055</v>
      </c>
      <c r="F16" s="19">
        <v>5032</v>
      </c>
      <c r="G16" s="20">
        <v>1.206110791966334</v>
      </c>
      <c r="H16" s="21">
        <v>0.1331216931216931</v>
      </c>
      <c r="I16" s="26"/>
      <c r="J16" s="23">
        <v>14.3</v>
      </c>
      <c r="K16" s="23">
        <v>13</v>
      </c>
      <c r="L16" s="24">
        <v>1.1</v>
      </c>
    </row>
    <row r="17" spans="1:12" ht="21" customHeight="1">
      <c r="A17" s="2"/>
      <c r="B17" s="2" t="s">
        <v>25</v>
      </c>
      <c r="C17" s="17" t="s">
        <v>31</v>
      </c>
      <c r="D17" s="18">
        <v>32</v>
      </c>
      <c r="E17" s="19">
        <v>4267.239247058823</v>
      </c>
      <c r="F17" s="19">
        <v>5112</v>
      </c>
      <c r="G17" s="20">
        <v>1.178745557395155</v>
      </c>
      <c r="H17" s="21">
        <v>0.12678571428571428</v>
      </c>
      <c r="I17" s="26"/>
      <c r="J17" s="23">
        <v>11</v>
      </c>
      <c r="K17" s="23">
        <v>8.4</v>
      </c>
      <c r="L17" s="24">
        <v>1.3095238095238095</v>
      </c>
    </row>
    <row r="18" spans="1:12" ht="21" customHeight="1">
      <c r="A18" s="2"/>
      <c r="B18" s="2" t="s">
        <v>29</v>
      </c>
      <c r="C18" s="17" t="s">
        <v>32</v>
      </c>
      <c r="D18" s="18">
        <v>29</v>
      </c>
      <c r="E18" s="19">
        <v>3628.6661647058822</v>
      </c>
      <c r="F18" s="19">
        <v>4080</v>
      </c>
      <c r="G18" s="20">
        <v>1.11</v>
      </c>
      <c r="H18" s="21">
        <v>0.112</v>
      </c>
      <c r="I18" s="27"/>
      <c r="J18" s="23">
        <v>7.1</v>
      </c>
      <c r="K18" s="23">
        <v>8</v>
      </c>
      <c r="L18" s="24">
        <v>0.89</v>
      </c>
    </row>
    <row r="19" spans="1:12" ht="21" customHeight="1">
      <c r="A19" s="2"/>
      <c r="B19" s="2" t="s">
        <v>30</v>
      </c>
      <c r="C19" s="17" t="s">
        <v>33</v>
      </c>
      <c r="D19" s="18">
        <v>29</v>
      </c>
      <c r="E19" s="19">
        <v>3702.8354823529407</v>
      </c>
      <c r="F19" s="19">
        <v>2785</v>
      </c>
      <c r="G19" s="20">
        <v>0.74</v>
      </c>
      <c r="H19" s="21">
        <v>0.076</v>
      </c>
      <c r="I19" s="27"/>
      <c r="J19" s="23">
        <v>5.9</v>
      </c>
      <c r="K19" s="23">
        <v>6.1</v>
      </c>
      <c r="L19" s="24">
        <v>0.97</v>
      </c>
    </row>
    <row r="20" spans="1:12" ht="21" customHeight="1">
      <c r="A20" s="2">
        <v>2015</v>
      </c>
      <c r="B20" s="2" t="s">
        <v>34</v>
      </c>
      <c r="C20" s="17" t="s">
        <v>35</v>
      </c>
      <c r="D20" s="18">
        <v>34</v>
      </c>
      <c r="E20" s="19">
        <v>4277.6428235294115</v>
      </c>
      <c r="F20" s="19">
        <v>4332</v>
      </c>
      <c r="G20" s="20">
        <v>1</v>
      </c>
      <c r="H20" s="21">
        <v>0.101</v>
      </c>
      <c r="I20" s="27"/>
      <c r="J20" s="23">
        <v>7.4</v>
      </c>
      <c r="K20" s="23">
        <v>8.2</v>
      </c>
      <c r="L20" s="24">
        <v>0.9</v>
      </c>
    </row>
    <row r="21" spans="1:12" ht="21" customHeight="1">
      <c r="A21" s="2"/>
      <c r="B21" s="2" t="s">
        <v>36</v>
      </c>
      <c r="C21" s="17" t="s">
        <v>37</v>
      </c>
      <c r="D21" s="18">
        <v>28</v>
      </c>
      <c r="E21" s="19">
        <v>4684.687623529412</v>
      </c>
      <c r="F21" s="19">
        <v>4124</v>
      </c>
      <c r="G21" s="20">
        <v>0.87</v>
      </c>
      <c r="H21" s="21">
        <v>0.117</v>
      </c>
      <c r="I21" s="27"/>
      <c r="J21" s="23">
        <v>9.6</v>
      </c>
      <c r="K21" s="23">
        <v>10.2</v>
      </c>
      <c r="L21" s="24">
        <v>0.94</v>
      </c>
    </row>
    <row r="22" spans="1:12" ht="21" customHeight="1">
      <c r="A22" s="2"/>
      <c r="B22" s="2" t="s">
        <v>38</v>
      </c>
      <c r="C22" s="17" t="s">
        <v>39</v>
      </c>
      <c r="D22" s="18">
        <v>29</v>
      </c>
      <c r="E22" s="19">
        <v>5630.740941176471</v>
      </c>
      <c r="F22" s="19">
        <v>4615</v>
      </c>
      <c r="G22" s="20">
        <v>0.8064591524070621</v>
      </c>
      <c r="H22" s="21">
        <f>IF(F22="","",F22/(D22*24*52.5))</f>
        <v>0.1262999452654625</v>
      </c>
      <c r="I22" s="27"/>
      <c r="J22" s="23">
        <v>13.7</v>
      </c>
      <c r="K22" s="23">
        <v>12.9</v>
      </c>
      <c r="L22" s="24">
        <v>1.0620155038759689</v>
      </c>
    </row>
    <row r="23" spans="1:12" ht="21" customHeight="1">
      <c r="A23" s="2"/>
      <c r="B23" s="2" t="s">
        <v>40</v>
      </c>
      <c r="C23" s="17" t="s">
        <v>41</v>
      </c>
      <c r="D23" s="18">
        <v>30</v>
      </c>
      <c r="E23" s="19">
        <v>5815.638211764705</v>
      </c>
      <c r="F23" s="19">
        <v>5340</v>
      </c>
      <c r="G23" s="20">
        <v>0.9034832222150486</v>
      </c>
      <c r="H23" s="21">
        <f>IF(F23="","",F23/(D23*24*52.5))</f>
        <v>0.14126984126984127</v>
      </c>
      <c r="I23" s="27"/>
      <c r="J23" s="23">
        <v>16.4</v>
      </c>
      <c r="K23" s="23">
        <f>+J11</f>
        <v>19.9</v>
      </c>
      <c r="L23" s="24">
        <f>+J23/K23</f>
        <v>0.8241206030150754</v>
      </c>
    </row>
    <row r="24" spans="1:12" ht="21" customHeight="1">
      <c r="A24" s="2"/>
      <c r="B24" s="2" t="s">
        <v>42</v>
      </c>
      <c r="C24" s="17" t="s">
        <v>43</v>
      </c>
      <c r="D24" s="18">
        <v>32</v>
      </c>
      <c r="E24" s="19">
        <v>5857.992847058824</v>
      </c>
      <c r="F24" s="19">
        <v>8868</v>
      </c>
      <c r="G24" s="20">
        <v>1.489543065028129</v>
      </c>
      <c r="H24" s="21">
        <f>IF(F24="","",F24/(D24*24*52.5))</f>
        <v>0.2199404761904762</v>
      </c>
      <c r="I24" s="27"/>
      <c r="J24" s="23">
        <v>22.1</v>
      </c>
      <c r="K24" s="23">
        <v>19</v>
      </c>
      <c r="L24" s="24">
        <v>1.1631578947368422</v>
      </c>
    </row>
    <row r="25" spans="1:12" ht="21" customHeight="1">
      <c r="A25" s="2"/>
      <c r="B25" s="2" t="s">
        <v>44</v>
      </c>
      <c r="C25" s="17" t="s">
        <v>45</v>
      </c>
      <c r="D25" s="18">
        <v>29</v>
      </c>
      <c r="E25" s="19">
        <v>4668.60494117647</v>
      </c>
      <c r="F25" s="19">
        <v>5820</v>
      </c>
      <c r="G25" s="20">
        <f>F25/E25</f>
        <v>1.246625078225913</v>
      </c>
      <c r="H25" s="21">
        <f>IF(F25="","",F25/(D25*24*52.5))</f>
        <v>0.1592775041050903</v>
      </c>
      <c r="I25" s="27"/>
      <c r="J25" s="23">
        <v>16.4</v>
      </c>
      <c r="K25" s="23">
        <v>16.1</v>
      </c>
      <c r="L25" s="24">
        <v>1.0186335403726707</v>
      </c>
    </row>
    <row r="26" spans="1:12" ht="21" customHeight="1">
      <c r="A26" s="2"/>
      <c r="B26" s="2" t="s">
        <v>46</v>
      </c>
      <c r="C26" s="17" t="s">
        <v>47</v>
      </c>
      <c r="D26" s="18">
        <v>33</v>
      </c>
      <c r="E26" s="19">
        <v>4479.63585882353</v>
      </c>
      <c r="F26" s="19">
        <v>5764</v>
      </c>
      <c r="G26" s="20">
        <v>1.2660692945819483</v>
      </c>
      <c r="H26" s="21">
        <v>0.13862433862433862</v>
      </c>
      <c r="I26" s="27"/>
      <c r="J26" s="23">
        <v>15.8</v>
      </c>
      <c r="K26" s="23">
        <v>15.7</v>
      </c>
      <c r="L26" s="24">
        <v>1.0063694267515924</v>
      </c>
    </row>
    <row r="27" spans="1:12" ht="21" customHeight="1">
      <c r="A27" s="2"/>
      <c r="B27" s="2" t="s">
        <v>48</v>
      </c>
      <c r="C27" s="17" t="s">
        <v>49</v>
      </c>
      <c r="D27" s="18">
        <v>29</v>
      </c>
      <c r="E27" s="19">
        <v>4847.988705882353</v>
      </c>
      <c r="F27" s="19">
        <v>4609</v>
      </c>
      <c r="G27" s="20">
        <v>0.9354516065655754</v>
      </c>
      <c r="H27" s="21">
        <v>0.12613574165298302</v>
      </c>
      <c r="I27" s="27"/>
      <c r="J27" s="23">
        <v>13.6</v>
      </c>
      <c r="K27" s="23">
        <v>13.6</v>
      </c>
      <c r="L27" s="24">
        <v>1</v>
      </c>
    </row>
    <row r="28" spans="1:12" ht="21" customHeight="1">
      <c r="A28" s="2"/>
      <c r="B28" s="2" t="s">
        <v>50</v>
      </c>
      <c r="C28" s="17" t="s">
        <v>51</v>
      </c>
      <c r="D28" s="18">
        <v>31</v>
      </c>
      <c r="E28" s="19">
        <v>4064.1042536470586</v>
      </c>
      <c r="F28" s="19">
        <v>3906</v>
      </c>
      <c r="G28" s="20">
        <v>0.9362219303299882</v>
      </c>
      <c r="H28" s="21">
        <v>0.1</v>
      </c>
      <c r="I28" s="27"/>
      <c r="J28" s="23">
        <v>11.6</v>
      </c>
      <c r="K28" s="23">
        <v>14.3</v>
      </c>
      <c r="L28" s="24">
        <v>0.8111888111888111</v>
      </c>
    </row>
    <row r="29" spans="1:12" ht="21" customHeight="1">
      <c r="A29" s="2"/>
      <c r="B29" s="2" t="s">
        <v>25</v>
      </c>
      <c r="C29" s="17" t="s">
        <v>52</v>
      </c>
      <c r="D29" s="18">
        <v>31</v>
      </c>
      <c r="E29" s="19">
        <v>4224.5668545882345</v>
      </c>
      <c r="F29" s="19">
        <v>6037</v>
      </c>
      <c r="G29" s="20">
        <v>1.392035784427729</v>
      </c>
      <c r="H29" s="21">
        <v>0.15455709165386586</v>
      </c>
      <c r="I29" s="27"/>
      <c r="J29" s="23">
        <v>13.4</v>
      </c>
      <c r="K29" s="23">
        <v>11</v>
      </c>
      <c r="L29" s="24">
        <v>1.2181818181818183</v>
      </c>
    </row>
    <row r="30" spans="1:12" ht="21" customHeight="1">
      <c r="A30" s="2"/>
      <c r="B30" s="2" t="s">
        <v>53</v>
      </c>
      <c r="C30" s="17" t="s">
        <v>54</v>
      </c>
      <c r="D30" s="18">
        <v>30</v>
      </c>
      <c r="E30" s="19">
        <v>3592.3795030588235</v>
      </c>
      <c r="F30" s="19">
        <v>3980</v>
      </c>
      <c r="G30" s="20">
        <v>1.0792227893022772</v>
      </c>
      <c r="H30" s="21">
        <v>0.1052910052910053</v>
      </c>
      <c r="I30" s="27"/>
      <c r="J30" s="23">
        <v>6.4</v>
      </c>
      <c r="K30" s="23">
        <v>7.1</v>
      </c>
      <c r="L30" s="24">
        <v>0.9014084507042255</v>
      </c>
    </row>
    <row r="31" spans="1:12" ht="21" customHeight="1">
      <c r="A31" s="2"/>
      <c r="B31" s="2" t="s">
        <v>30</v>
      </c>
      <c r="C31" s="17" t="s">
        <v>55</v>
      </c>
      <c r="D31" s="18">
        <v>29</v>
      </c>
      <c r="E31" s="19">
        <v>3665.8071275294114</v>
      </c>
      <c r="F31" s="19">
        <v>3580</v>
      </c>
      <c r="G31" s="20">
        <v>0.9513435854688804</v>
      </c>
      <c r="H31" s="21">
        <v>0.09797482211275314</v>
      </c>
      <c r="I31" s="27"/>
      <c r="J31" s="23">
        <v>6.8</v>
      </c>
      <c r="K31" s="23">
        <v>5.9</v>
      </c>
      <c r="L31" s="24">
        <v>1.1525423728813557</v>
      </c>
    </row>
    <row r="32" spans="1:12" ht="21" customHeight="1">
      <c r="A32" s="2">
        <v>2016</v>
      </c>
      <c r="B32" s="2" t="s">
        <v>56</v>
      </c>
      <c r="C32" s="17" t="s">
        <v>57</v>
      </c>
      <c r="D32" s="18">
        <v>33</v>
      </c>
      <c r="E32" s="19">
        <v>4234.866395294117</v>
      </c>
      <c r="F32" s="19">
        <v>4123</v>
      </c>
      <c r="G32" s="20">
        <v>0.9483857774796677</v>
      </c>
      <c r="H32" s="21">
        <f aca="true" t="shared" si="0" ref="H32:H47">F32/(D32*24*52.5)</f>
        <v>0.09915824915824915</v>
      </c>
      <c r="I32" s="27"/>
      <c r="J32" s="23">
        <v>7.3</v>
      </c>
      <c r="K32" s="23">
        <v>7.4</v>
      </c>
      <c r="L32" s="24">
        <v>0.9864864864864864</v>
      </c>
    </row>
    <row r="33" spans="1:12" ht="21" customHeight="1">
      <c r="A33" s="2"/>
      <c r="B33" s="2" t="s">
        <v>58</v>
      </c>
      <c r="C33" s="17" t="s">
        <v>59</v>
      </c>
      <c r="D33" s="18">
        <v>29</v>
      </c>
      <c r="E33" s="19">
        <v>4637.840747294118</v>
      </c>
      <c r="F33" s="19">
        <v>4820</v>
      </c>
      <c r="G33" s="20">
        <v>1.0123735998001464</v>
      </c>
      <c r="H33" s="21">
        <f t="shared" si="0"/>
        <v>0.1319102353585112</v>
      </c>
      <c r="I33" s="27"/>
      <c r="J33" s="23">
        <v>11.3</v>
      </c>
      <c r="K33" s="23">
        <v>9.8</v>
      </c>
      <c r="L33" s="24">
        <v>1.153061224489796</v>
      </c>
    </row>
    <row r="34" spans="1:12" ht="21" customHeight="1">
      <c r="A34" s="2"/>
      <c r="B34" s="2" t="s">
        <v>60</v>
      </c>
      <c r="C34" s="17" t="s">
        <v>39</v>
      </c>
      <c r="D34" s="18">
        <v>30</v>
      </c>
      <c r="E34" s="19">
        <v>5574.4335317647065</v>
      </c>
      <c r="F34" s="19">
        <v>5567</v>
      </c>
      <c r="G34" s="20">
        <v>0.9728186568689305</v>
      </c>
      <c r="H34" s="21">
        <f t="shared" si="0"/>
        <v>0.14727513227513228</v>
      </c>
      <c r="I34" s="27"/>
      <c r="J34" s="23">
        <v>14.6</v>
      </c>
      <c r="K34" s="23">
        <v>14.1</v>
      </c>
      <c r="L34" s="24">
        <v>1.0354609929078014</v>
      </c>
    </row>
    <row r="35" spans="1:12" ht="21" customHeight="1">
      <c r="A35" s="2"/>
      <c r="B35" s="2" t="s">
        <v>61</v>
      </c>
      <c r="C35" s="17" t="s">
        <v>62</v>
      </c>
      <c r="D35" s="18">
        <v>31</v>
      </c>
      <c r="E35" s="19">
        <v>5757.4818296470585</v>
      </c>
      <c r="F35" s="19">
        <v>6770</v>
      </c>
      <c r="G35" s="20">
        <v>1.145427231160277</v>
      </c>
      <c r="H35" s="21">
        <f t="shared" si="0"/>
        <v>0.1733230926779314</v>
      </c>
      <c r="I35" s="27"/>
      <c r="J35" s="23">
        <v>17.6</v>
      </c>
      <c r="K35" s="23">
        <v>16.4</v>
      </c>
      <c r="L35" s="24">
        <v>1.0731707317073174</v>
      </c>
    </row>
    <row r="36" spans="1:12" ht="21" customHeight="1">
      <c r="A36" s="2"/>
      <c r="B36" s="2" t="s">
        <v>63</v>
      </c>
      <c r="C36" s="17" t="s">
        <v>64</v>
      </c>
      <c r="D36" s="18">
        <v>31</v>
      </c>
      <c r="E36" s="19">
        <v>5799.412918588236</v>
      </c>
      <c r="F36" s="19">
        <v>6639</v>
      </c>
      <c r="G36" s="20">
        <v>1.1447710472073347</v>
      </c>
      <c r="H36" s="21">
        <f t="shared" si="0"/>
        <v>0.16996927803379416</v>
      </c>
      <c r="I36" s="27"/>
      <c r="J36" s="23">
        <v>18.3</v>
      </c>
      <c r="K36" s="23">
        <v>22.1</v>
      </c>
      <c r="L36" s="24">
        <v>0.8280542986425339</v>
      </c>
    </row>
    <row r="37" spans="1:12" ht="21" customHeight="1">
      <c r="A37" s="2"/>
      <c r="B37" s="2" t="s">
        <v>44</v>
      </c>
      <c r="C37" s="17" t="s">
        <v>45</v>
      </c>
      <c r="D37" s="18">
        <v>29</v>
      </c>
      <c r="E37" s="19">
        <v>4621.918891764705</v>
      </c>
      <c r="F37" s="19">
        <v>5749</v>
      </c>
      <c r="G37" s="20">
        <v>1.2438556657157092</v>
      </c>
      <c r="H37" s="21">
        <f t="shared" si="0"/>
        <v>0.1573344280240832</v>
      </c>
      <c r="I37" s="27"/>
      <c r="J37" s="23">
        <v>16.7</v>
      </c>
      <c r="K37" s="23">
        <v>16.4</v>
      </c>
      <c r="L37" s="24">
        <v>1.0182926829268293</v>
      </c>
    </row>
    <row r="38" spans="1:12" ht="21" customHeight="1">
      <c r="A38" s="2"/>
      <c r="B38" s="2" t="s">
        <v>65</v>
      </c>
      <c r="C38" s="17" t="s">
        <v>66</v>
      </c>
      <c r="D38" s="18">
        <v>32</v>
      </c>
      <c r="E38" s="19">
        <v>4434.8395002352945</v>
      </c>
      <c r="F38" s="19">
        <v>4987</v>
      </c>
      <c r="G38" s="20">
        <v>1.1245051821459175</v>
      </c>
      <c r="H38" s="21">
        <f t="shared" si="0"/>
        <v>0.12368551587301588</v>
      </c>
      <c r="I38" s="27"/>
      <c r="J38" s="23">
        <v>15.1</v>
      </c>
      <c r="K38" s="23">
        <v>16.2</v>
      </c>
      <c r="L38" s="24">
        <v>0.9320987654320988</v>
      </c>
    </row>
    <row r="39" spans="1:12" ht="21" customHeight="1">
      <c r="A39" s="2"/>
      <c r="B39" s="2" t="s">
        <v>67</v>
      </c>
      <c r="C39" s="17" t="s">
        <v>68</v>
      </c>
      <c r="D39" s="18">
        <v>31</v>
      </c>
      <c r="E39" s="19">
        <v>4799.5088188235295</v>
      </c>
      <c r="F39" s="19">
        <v>6131</v>
      </c>
      <c r="G39" s="20">
        <v>1.2774223845478525</v>
      </c>
      <c r="H39" s="21">
        <f t="shared" si="0"/>
        <v>0.1569636456733231</v>
      </c>
      <c r="I39" s="27"/>
      <c r="J39" s="23">
        <v>17.1</v>
      </c>
      <c r="K39" s="23">
        <v>12.3</v>
      </c>
      <c r="L39" s="24">
        <v>1.3902439024390245</v>
      </c>
    </row>
    <row r="40" spans="1:12" ht="21" customHeight="1">
      <c r="A40" s="2"/>
      <c r="B40" s="2" t="s">
        <v>50</v>
      </c>
      <c r="C40" s="17" t="s">
        <v>69</v>
      </c>
      <c r="D40" s="18">
        <v>32</v>
      </c>
      <c r="E40" s="19">
        <v>4023.463211110588</v>
      </c>
      <c r="F40" s="19">
        <v>4211</v>
      </c>
      <c r="G40" s="20">
        <f>+F40/E40</f>
        <v>1.0466107875353599</v>
      </c>
      <c r="H40" s="21">
        <f t="shared" si="0"/>
        <v>0.10443948412698413</v>
      </c>
      <c r="I40" s="27"/>
      <c r="J40" s="23">
        <v>10.5</v>
      </c>
      <c r="K40" s="23">
        <v>11.7</v>
      </c>
      <c r="L40" s="24">
        <v>0.8974358974358975</v>
      </c>
    </row>
    <row r="41" spans="1:12" ht="21" customHeight="1">
      <c r="A41" s="2"/>
      <c r="B41" s="2" t="s">
        <v>70</v>
      </c>
      <c r="C41" s="17" t="s">
        <v>71</v>
      </c>
      <c r="D41" s="18">
        <v>29</v>
      </c>
      <c r="E41" s="19">
        <v>4182.321186042352</v>
      </c>
      <c r="F41" s="19">
        <v>4808</v>
      </c>
      <c r="G41" s="20">
        <v>1.1496008522840677</v>
      </c>
      <c r="H41" s="21">
        <f t="shared" si="0"/>
        <v>0.13158182813355226</v>
      </c>
      <c r="I41" s="27"/>
      <c r="J41" s="23">
        <v>11</v>
      </c>
      <c r="K41" s="23">
        <v>13</v>
      </c>
      <c r="L41" s="24">
        <v>0.8461538461538461</v>
      </c>
    </row>
    <row r="42" spans="1:12" ht="21" customHeight="1">
      <c r="A42" s="2"/>
      <c r="B42" s="2" t="s">
        <v>29</v>
      </c>
      <c r="C42" s="17" t="s">
        <v>73</v>
      </c>
      <c r="D42" s="18">
        <v>30</v>
      </c>
      <c r="E42" s="19">
        <v>3556.455708028235</v>
      </c>
      <c r="F42" s="19">
        <v>4271</v>
      </c>
      <c r="G42" s="20">
        <v>1.2009147169635135</v>
      </c>
      <c r="H42" s="21">
        <f t="shared" si="0"/>
        <v>0.11298941798941799</v>
      </c>
      <c r="I42" s="27"/>
      <c r="J42" s="23">
        <v>7.8</v>
      </c>
      <c r="K42" s="23">
        <v>6.5</v>
      </c>
      <c r="L42" s="24">
        <v>1.2</v>
      </c>
    </row>
    <row r="43" spans="1:12" ht="21" customHeight="1">
      <c r="A43" s="2"/>
      <c r="B43" s="2" t="s">
        <v>30</v>
      </c>
      <c r="C43" s="17" t="s">
        <v>55</v>
      </c>
      <c r="D43" s="18">
        <v>29</v>
      </c>
      <c r="E43" s="19">
        <v>3629.149056254117</v>
      </c>
      <c r="F43" s="19">
        <v>3593</v>
      </c>
      <c r="G43" s="20">
        <v>0.9900392473018375</v>
      </c>
      <c r="H43" s="21">
        <f t="shared" si="0"/>
        <v>0.09833059660645868</v>
      </c>
      <c r="I43" s="27"/>
      <c r="J43" s="23">
        <v>6.6</v>
      </c>
      <c r="K43" s="23">
        <v>6.8</v>
      </c>
      <c r="L43" s="24">
        <v>0.9705882352941176</v>
      </c>
    </row>
    <row r="44" spans="1:12" ht="21" customHeight="1">
      <c r="A44" s="2">
        <v>2017</v>
      </c>
      <c r="B44" s="2" t="s">
        <v>34</v>
      </c>
      <c r="C44" s="17" t="s">
        <v>57</v>
      </c>
      <c r="D44" s="18">
        <v>33</v>
      </c>
      <c r="E44" s="19">
        <v>4192.517731341176</v>
      </c>
      <c r="F44" s="19">
        <v>3506</v>
      </c>
      <c r="G44" s="20">
        <v>0.8362516808911478</v>
      </c>
      <c r="H44" s="21">
        <f t="shared" si="0"/>
        <v>0.08431938431938432</v>
      </c>
      <c r="I44" s="27"/>
      <c r="J44" s="23">
        <v>7.8</v>
      </c>
      <c r="K44" s="23">
        <v>7.2</v>
      </c>
      <c r="L44" s="24">
        <v>1.0833333333333333</v>
      </c>
    </row>
    <row r="45" spans="1:12" ht="21" customHeight="1">
      <c r="A45" s="2"/>
      <c r="B45" s="2" t="s">
        <v>36</v>
      </c>
      <c r="C45" s="17" t="s">
        <v>74</v>
      </c>
      <c r="D45" s="18">
        <v>28</v>
      </c>
      <c r="E45" s="19">
        <v>4591.462339821177</v>
      </c>
      <c r="F45" s="19">
        <v>4857</v>
      </c>
      <c r="G45" s="20">
        <v>1.0578329169501943</v>
      </c>
      <c r="H45" s="21">
        <f t="shared" si="0"/>
        <v>0.13767006802721088</v>
      </c>
      <c r="I45" s="27"/>
      <c r="J45" s="23">
        <v>11.3</v>
      </c>
      <c r="K45" s="23">
        <v>11.1</v>
      </c>
      <c r="L45" s="24">
        <v>1.018018018018018</v>
      </c>
    </row>
    <row r="46" spans="1:12" ht="21" customHeight="1">
      <c r="A46" s="2"/>
      <c r="B46" s="2" t="s">
        <v>75</v>
      </c>
      <c r="C46" s="17" t="s">
        <v>76</v>
      </c>
      <c r="D46" s="18">
        <v>32</v>
      </c>
      <c r="E46" s="19">
        <v>5518.68919644706</v>
      </c>
      <c r="F46" s="19">
        <v>6332</v>
      </c>
      <c r="G46" s="20">
        <v>1.1473739097459141</v>
      </c>
      <c r="H46" s="21">
        <f t="shared" si="0"/>
        <v>0.1570436507936508</v>
      </c>
      <c r="I46" s="27"/>
      <c r="J46" s="23">
        <v>13.8</v>
      </c>
      <c r="K46" s="23">
        <v>14.9</v>
      </c>
      <c r="L46" s="24">
        <v>0.9261744966442953</v>
      </c>
    </row>
    <row r="47" spans="1:12" ht="21" customHeight="1">
      <c r="A47" s="2"/>
      <c r="B47" s="2" t="s">
        <v>77</v>
      </c>
      <c r="C47" s="17" t="s">
        <v>78</v>
      </c>
      <c r="D47" s="18">
        <v>29</v>
      </c>
      <c r="E47" s="19">
        <v>5699.907011350588</v>
      </c>
      <c r="F47" s="19">
        <v>5674</v>
      </c>
      <c r="G47" s="20">
        <v>0.9954548361404848</v>
      </c>
      <c r="H47" s="21">
        <f t="shared" si="0"/>
        <v>0.15528188286808978</v>
      </c>
      <c r="I47" s="27"/>
      <c r="J47" s="23">
        <v>17.9</v>
      </c>
      <c r="K47" s="23">
        <v>17.4</v>
      </c>
      <c r="L47" s="24">
        <v>1.028735632183908</v>
      </c>
    </row>
    <row r="48" spans="1:12" ht="21" customHeight="1">
      <c r="A48" s="2"/>
      <c r="B48" s="2" t="s">
        <v>63</v>
      </c>
      <c r="C48" s="17" t="s">
        <v>64</v>
      </c>
      <c r="D48" s="18">
        <v>31</v>
      </c>
      <c r="E48" s="19">
        <v>5741.4187894023535</v>
      </c>
      <c r="F48" s="19">
        <v>6308</v>
      </c>
      <c r="G48" s="20">
        <v>1.0986831358902882</v>
      </c>
      <c r="H48" s="21">
        <v>0.16149513568868407</v>
      </c>
      <c r="I48" s="27"/>
      <c r="J48" s="23">
        <v>18.1</v>
      </c>
      <c r="K48" s="23">
        <v>18.3</v>
      </c>
      <c r="L48" s="24">
        <v>0.9890710382513661</v>
      </c>
    </row>
    <row r="49" spans="1:12" ht="21" customHeight="1">
      <c r="A49" s="2"/>
      <c r="B49" s="2" t="s">
        <v>79</v>
      </c>
      <c r="C49" s="17" t="s">
        <v>80</v>
      </c>
      <c r="D49" s="18">
        <v>31</v>
      </c>
      <c r="E49" s="19">
        <v>4575.699702847058</v>
      </c>
      <c r="F49" s="19">
        <v>6326</v>
      </c>
      <c r="G49" s="20">
        <v>1.3825207969972075</v>
      </c>
      <c r="H49" s="21">
        <v>0.16195596518177163</v>
      </c>
      <c r="I49" s="27"/>
      <c r="J49" s="23">
        <v>19.3</v>
      </c>
      <c r="K49" s="23">
        <v>16.7</v>
      </c>
      <c r="L49" s="24">
        <v>1.1556886227544911</v>
      </c>
    </row>
    <row r="50" spans="1:12" ht="21" customHeight="1">
      <c r="A50" s="2"/>
      <c r="B50" s="2" t="s">
        <v>65</v>
      </c>
      <c r="C50" s="17" t="s">
        <v>81</v>
      </c>
      <c r="D50" s="18">
        <v>30</v>
      </c>
      <c r="E50" s="19">
        <v>4390.491105232942</v>
      </c>
      <c r="F50" s="19">
        <v>5493</v>
      </c>
      <c r="G50" s="20">
        <v>1.2511128865408698</v>
      </c>
      <c r="H50" s="21">
        <v>0.14531746031746032</v>
      </c>
      <c r="I50" s="27"/>
      <c r="J50" s="23">
        <v>16.9</v>
      </c>
      <c r="K50" s="23">
        <v>15.1</v>
      </c>
      <c r="L50" s="24">
        <v>1.119205298013245</v>
      </c>
    </row>
    <row r="51" spans="1:12" ht="21" customHeight="1">
      <c r="A51" s="2"/>
      <c r="B51" s="2" t="s">
        <v>82</v>
      </c>
      <c r="C51" s="17" t="s">
        <v>83</v>
      </c>
      <c r="D51" s="18">
        <v>33</v>
      </c>
      <c r="E51" s="19">
        <v>4751.513730635294</v>
      </c>
      <c r="F51" s="19">
        <v>4351</v>
      </c>
      <c r="G51" s="20">
        <f>F51/E51</f>
        <v>0.9157081819940897</v>
      </c>
      <c r="H51" s="21">
        <f>F51/(D51*24*52.5)</f>
        <v>0.10464165464165465</v>
      </c>
      <c r="I51" s="27"/>
      <c r="J51" s="23">
        <v>10.8</v>
      </c>
      <c r="K51" s="23">
        <v>17.1</v>
      </c>
      <c r="L51" s="24">
        <v>0.631578947368421</v>
      </c>
    </row>
    <row r="52" spans="1:12" ht="21" customHeight="1">
      <c r="A52" s="2"/>
      <c r="B52" s="2" t="s">
        <v>50</v>
      </c>
      <c r="C52" s="17" t="s">
        <v>84</v>
      </c>
      <c r="D52" s="18">
        <v>29</v>
      </c>
      <c r="E52" s="19">
        <v>3983.228578999482</v>
      </c>
      <c r="F52" s="19">
        <v>5080</v>
      </c>
      <c r="G52" s="20">
        <f>F52/E52</f>
        <v>1.275347346818848</v>
      </c>
      <c r="H52" s="21">
        <f aca="true" t="shared" si="1" ref="H52:H58">F52/(D52*24*52.5)</f>
        <v>0.13902572523262177</v>
      </c>
      <c r="I52" s="27"/>
      <c r="J52" s="23">
        <v>14.8</v>
      </c>
      <c r="K52" s="23">
        <v>10.7</v>
      </c>
      <c r="L52" s="24">
        <v>1.383177570093458</v>
      </c>
    </row>
    <row r="53" spans="1:12" ht="21" customHeight="1">
      <c r="A53" s="2"/>
      <c r="B53" s="2" t="s">
        <v>70</v>
      </c>
      <c r="C53" s="17" t="s">
        <v>85</v>
      </c>
      <c r="D53" s="18">
        <v>29</v>
      </c>
      <c r="E53" s="19">
        <v>4140.497974181928</v>
      </c>
      <c r="F53" s="19">
        <v>3636</v>
      </c>
      <c r="G53" s="20">
        <f>F53/E53</f>
        <v>0.8781552418748362</v>
      </c>
      <c r="H53" s="21">
        <f t="shared" si="1"/>
        <v>0.09950738916256158</v>
      </c>
      <c r="I53" s="27"/>
      <c r="J53" s="23">
        <v>7.6</v>
      </c>
      <c r="K53" s="23">
        <v>11</v>
      </c>
      <c r="L53" s="24">
        <v>0.6909090909090909</v>
      </c>
    </row>
    <row r="54" spans="1:12" ht="21" customHeight="1">
      <c r="A54" s="2"/>
      <c r="B54" s="2" t="s">
        <v>29</v>
      </c>
      <c r="C54" s="17" t="s">
        <v>86</v>
      </c>
      <c r="D54" s="18">
        <v>33</v>
      </c>
      <c r="E54" s="19">
        <v>3520.891150947953</v>
      </c>
      <c r="F54" s="19">
        <v>4383</v>
      </c>
      <c r="G54" s="20">
        <f>F54/E54</f>
        <v>1.244855297165303</v>
      </c>
      <c r="H54" s="21">
        <f t="shared" si="1"/>
        <v>0.10541125541125541</v>
      </c>
      <c r="I54" s="27"/>
      <c r="J54" s="23">
        <v>7.6</v>
      </c>
      <c r="K54" s="23">
        <v>7.8</v>
      </c>
      <c r="L54" s="24">
        <v>0.9743589743589743</v>
      </c>
    </row>
    <row r="55" spans="1:12" ht="21" customHeight="1">
      <c r="A55" s="2"/>
      <c r="B55" s="2" t="s">
        <v>30</v>
      </c>
      <c r="C55" s="17" t="s">
        <v>87</v>
      </c>
      <c r="D55" s="18">
        <v>28</v>
      </c>
      <c r="E55" s="19">
        <v>3592.857565691576</v>
      </c>
      <c r="F55" s="19">
        <v>3858</v>
      </c>
      <c r="G55" s="20">
        <f>F55/E55</f>
        <v>1.0737970903272889</v>
      </c>
      <c r="H55" s="21">
        <f t="shared" si="1"/>
        <v>0.10935374149659864</v>
      </c>
      <c r="I55" s="27"/>
      <c r="J55" s="23">
        <v>6.9</v>
      </c>
      <c r="K55" s="23">
        <v>6.6</v>
      </c>
      <c r="L55" s="24">
        <v>1.0454545454545456</v>
      </c>
    </row>
    <row r="56" spans="1:12" ht="21" customHeight="1">
      <c r="A56" s="2">
        <v>2018</v>
      </c>
      <c r="B56" s="2" t="s">
        <v>88</v>
      </c>
      <c r="C56" s="17" t="s">
        <v>89</v>
      </c>
      <c r="D56" s="18">
        <v>32</v>
      </c>
      <c r="E56" s="19">
        <v>4150.592554027764</v>
      </c>
      <c r="F56" s="19">
        <v>3950</v>
      </c>
      <c r="G56" s="20">
        <f aca="true" t="shared" si="2" ref="G56:G66">F56/E56</f>
        <v>0.9516713453761904</v>
      </c>
      <c r="H56" s="21">
        <f t="shared" si="1"/>
        <v>0.09796626984126984</v>
      </c>
      <c r="I56" s="27"/>
      <c r="J56" s="23">
        <v>8.1</v>
      </c>
      <c r="K56" s="23">
        <v>7.8</v>
      </c>
      <c r="L56" s="24">
        <v>1.0384615384615385</v>
      </c>
    </row>
    <row r="57" spans="1:12" ht="21" customHeight="1">
      <c r="A57" s="2"/>
      <c r="B57" s="2" t="s">
        <v>36</v>
      </c>
      <c r="C57" s="17" t="s">
        <v>74</v>
      </c>
      <c r="D57" s="18">
        <v>28</v>
      </c>
      <c r="E57" s="19">
        <v>4545.547716422965</v>
      </c>
      <c r="F57" s="19">
        <v>4647</v>
      </c>
      <c r="G57" s="20">
        <f t="shared" si="2"/>
        <v>1.0223190448998016</v>
      </c>
      <c r="H57" s="21">
        <f t="shared" si="1"/>
        <v>0.13171768707482992</v>
      </c>
      <c r="I57" s="27"/>
      <c r="J57" s="23">
        <v>12.2</v>
      </c>
      <c r="K57" s="23">
        <v>11.3</v>
      </c>
      <c r="L57" s="24">
        <v>1.079646017699115</v>
      </c>
    </row>
    <row r="58" spans="1:12" ht="21" customHeight="1">
      <c r="A58" s="2"/>
      <c r="B58" s="2" t="s">
        <v>90</v>
      </c>
      <c r="C58" s="17" t="s">
        <v>91</v>
      </c>
      <c r="D58" s="18">
        <v>31</v>
      </c>
      <c r="E58" s="19">
        <v>5463.502304482589</v>
      </c>
      <c r="F58" s="19">
        <v>6215</v>
      </c>
      <c r="G58" s="20">
        <f t="shared" si="2"/>
        <v>1.1375487102660937</v>
      </c>
      <c r="H58" s="21">
        <f t="shared" si="1"/>
        <v>0.1591141833077317</v>
      </c>
      <c r="I58" s="27"/>
      <c r="J58" s="23">
        <v>15.3</v>
      </c>
      <c r="K58" s="23">
        <v>13.8</v>
      </c>
      <c r="L58" s="24">
        <v>1.108695652173913</v>
      </c>
    </row>
    <row r="59" spans="1:12" ht="21" customHeight="1">
      <c r="A59" s="2"/>
      <c r="B59" s="2" t="s">
        <v>77</v>
      </c>
      <c r="C59" s="17" t="s">
        <v>92</v>
      </c>
      <c r="D59" s="18">
        <v>29</v>
      </c>
      <c r="E59" s="19">
        <v>5642.907941237082</v>
      </c>
      <c r="F59" s="19">
        <v>6193</v>
      </c>
      <c r="G59" s="20">
        <f t="shared" si="2"/>
        <v>1.0974837910686033</v>
      </c>
      <c r="H59" s="21">
        <f aca="true" t="shared" si="3" ref="H59:H65">F59/(D59*24*52.5)</f>
        <v>0.16948549534756432</v>
      </c>
      <c r="I59" s="27"/>
      <c r="J59" s="23">
        <v>16.4</v>
      </c>
      <c r="K59" s="23">
        <v>17.9</v>
      </c>
      <c r="L59" s="24">
        <v>0.9162011173184358</v>
      </c>
    </row>
    <row r="60" spans="1:12" ht="21" customHeight="1">
      <c r="A60" s="2"/>
      <c r="B60" s="2" t="s">
        <v>63</v>
      </c>
      <c r="C60" s="17" t="s">
        <v>97</v>
      </c>
      <c r="D60" s="18">
        <v>31</v>
      </c>
      <c r="E60" s="19">
        <v>5684.00460150833</v>
      </c>
      <c r="F60" s="19">
        <v>6015</v>
      </c>
      <c r="G60" s="20">
        <f t="shared" si="2"/>
        <v>1.0582327815856862</v>
      </c>
      <c r="H60" s="21">
        <f t="shared" si="3"/>
        <v>0.15399385560675882</v>
      </c>
      <c r="I60" s="27"/>
      <c r="J60" s="23">
        <v>17.6</v>
      </c>
      <c r="K60" s="23">
        <v>18.3</v>
      </c>
      <c r="L60" s="24">
        <v>0.9617486338797815</v>
      </c>
    </row>
    <row r="61" spans="1:12" ht="21" customHeight="1">
      <c r="A61" s="2"/>
      <c r="B61" s="2" t="s">
        <v>79</v>
      </c>
      <c r="C61" s="17" t="s">
        <v>93</v>
      </c>
      <c r="D61" s="18">
        <v>31</v>
      </c>
      <c r="E61" s="19">
        <v>4529.9427058185875</v>
      </c>
      <c r="F61" s="19">
        <v>6379</v>
      </c>
      <c r="G61" s="20">
        <f t="shared" si="2"/>
        <v>1.40818558075941</v>
      </c>
      <c r="H61" s="21">
        <f t="shared" si="3"/>
        <v>0.16331285202252943</v>
      </c>
      <c r="I61" s="27"/>
      <c r="J61" s="23">
        <v>18.4</v>
      </c>
      <c r="K61" s="23">
        <v>19.3</v>
      </c>
      <c r="L61" s="24">
        <v>0.9533678756476683</v>
      </c>
    </row>
    <row r="62" spans="1:12" ht="21" customHeight="1">
      <c r="A62" s="2"/>
      <c r="B62" s="2" t="s">
        <v>65</v>
      </c>
      <c r="C62" s="17" t="s">
        <v>94</v>
      </c>
      <c r="D62" s="18">
        <v>31</v>
      </c>
      <c r="E62" s="19">
        <v>4346.586194180612</v>
      </c>
      <c r="F62" s="19">
        <v>6184</v>
      </c>
      <c r="G62" s="20">
        <f t="shared" si="2"/>
        <v>1.4227257262905295</v>
      </c>
      <c r="H62" s="21">
        <f t="shared" si="3"/>
        <v>0.1583205325140809</v>
      </c>
      <c r="I62" s="27"/>
      <c r="J62" s="23">
        <v>19.3</v>
      </c>
      <c r="K62" s="23">
        <v>16.9</v>
      </c>
      <c r="L62" s="24">
        <v>1.1420118343195267</v>
      </c>
    </row>
    <row r="63" spans="1:12" ht="21" customHeight="1">
      <c r="A63" s="2"/>
      <c r="B63" s="2" t="s">
        <v>82</v>
      </c>
      <c r="C63" s="17" t="s">
        <v>95</v>
      </c>
      <c r="D63" s="18">
        <v>29</v>
      </c>
      <c r="E63" s="19">
        <v>4703.998593328942</v>
      </c>
      <c r="F63" s="19">
        <v>5977</v>
      </c>
      <c r="G63" s="20">
        <f t="shared" si="2"/>
        <v>1.270621128262323</v>
      </c>
      <c r="H63" s="21">
        <f t="shared" si="3"/>
        <v>0.16357416529830324</v>
      </c>
      <c r="I63" s="27"/>
      <c r="J63" s="23">
        <v>15.3</v>
      </c>
      <c r="K63" s="23">
        <v>10.8</v>
      </c>
      <c r="L63" s="24">
        <v>1.4166666666666667</v>
      </c>
    </row>
    <row r="64" spans="1:12" ht="21" customHeight="1">
      <c r="A64" s="2"/>
      <c r="B64" s="2" t="s">
        <v>50</v>
      </c>
      <c r="C64" s="17" t="s">
        <v>96</v>
      </c>
      <c r="D64" s="18">
        <v>32</v>
      </c>
      <c r="E64" s="19">
        <v>3943.3962932094873</v>
      </c>
      <c r="F64" s="19">
        <v>4139</v>
      </c>
      <c r="G64" s="20">
        <f t="shared" si="2"/>
        <v>1.0496028530349186</v>
      </c>
      <c r="H64" s="21">
        <f t="shared" si="3"/>
        <v>0.10265376984126984</v>
      </c>
      <c r="I64" s="27"/>
      <c r="J64" s="23">
        <v>10.3</v>
      </c>
      <c r="K64" s="23">
        <v>14.8</v>
      </c>
      <c r="L64" s="24">
        <v>0.6959459459459459</v>
      </c>
    </row>
    <row r="65" spans="1:12" ht="21" customHeight="1">
      <c r="A65" s="2"/>
      <c r="B65" s="2" t="s">
        <v>70</v>
      </c>
      <c r="C65" s="17" t="s">
        <v>98</v>
      </c>
      <c r="D65" s="18">
        <v>30</v>
      </c>
      <c r="E65" s="19">
        <v>4099.092994440109</v>
      </c>
      <c r="F65" s="19">
        <v>4198</v>
      </c>
      <c r="G65" s="20">
        <f t="shared" si="2"/>
        <v>1.0241289977304848</v>
      </c>
      <c r="H65" s="21">
        <f t="shared" si="3"/>
        <v>0.11105820105820106</v>
      </c>
      <c r="I65" s="27"/>
      <c r="J65" s="23">
        <v>10.1</v>
      </c>
      <c r="K65" s="23">
        <v>7.6</v>
      </c>
      <c r="L65" s="24">
        <v>1.3289473684210527</v>
      </c>
    </row>
    <row r="66" spans="1:12" ht="21" customHeight="1">
      <c r="A66" s="2"/>
      <c r="B66" s="2" t="s">
        <v>29</v>
      </c>
      <c r="C66" s="17" t="s">
        <v>99</v>
      </c>
      <c r="D66" s="18">
        <v>32</v>
      </c>
      <c r="E66" s="19">
        <v>3485.6822394384735</v>
      </c>
      <c r="F66" s="19">
        <v>5239</v>
      </c>
      <c r="G66" s="20">
        <f t="shared" si="2"/>
        <v>1.5030056213167549</v>
      </c>
      <c r="H66" s="21">
        <f aca="true" t="shared" si="4" ref="H66:H75">F66/(D66*24*52.5)</f>
        <v>0.12993551587301588</v>
      </c>
      <c r="I66" s="27"/>
      <c r="J66" s="23">
        <v>8.2</v>
      </c>
      <c r="K66" s="23">
        <v>7.6</v>
      </c>
      <c r="L66" s="24">
        <v>1.0789473684210527</v>
      </c>
    </row>
    <row r="67" spans="1:12" ht="21" customHeight="1">
      <c r="A67" s="2"/>
      <c r="B67" s="2" t="s">
        <v>30</v>
      </c>
      <c r="C67" s="17" t="s">
        <v>100</v>
      </c>
      <c r="D67" s="18">
        <v>29</v>
      </c>
      <c r="E67" s="19">
        <v>3556.9289900346603</v>
      </c>
      <c r="F67" s="19">
        <v>3814</v>
      </c>
      <c r="G67" s="20">
        <v>1.072273303933131</v>
      </c>
      <c r="H67" s="21">
        <f t="shared" si="4"/>
        <v>0.10437876299945266</v>
      </c>
      <c r="I67" s="27"/>
      <c r="J67" s="23">
        <v>6.4</v>
      </c>
      <c r="K67" s="23">
        <v>6.9</v>
      </c>
      <c r="L67" s="24">
        <v>0.927536231884058</v>
      </c>
    </row>
    <row r="68" spans="1:12" ht="21" customHeight="1">
      <c r="A68" s="2">
        <v>2019</v>
      </c>
      <c r="B68" s="2" t="s">
        <v>88</v>
      </c>
      <c r="C68" s="17" t="s">
        <v>101</v>
      </c>
      <c r="D68" s="18">
        <v>34</v>
      </c>
      <c r="E68" s="19">
        <v>4109.086628487486</v>
      </c>
      <c r="F68" s="19">
        <v>4590</v>
      </c>
      <c r="G68" s="20">
        <f>F68/E68</f>
        <v>1.1170365618915006</v>
      </c>
      <c r="H68" s="21">
        <f t="shared" si="4"/>
        <v>0.10714285714285714</v>
      </c>
      <c r="I68" s="27"/>
      <c r="J68" s="23">
        <v>8.2</v>
      </c>
      <c r="K68" s="23">
        <v>7.6</v>
      </c>
      <c r="L68" s="24">
        <v>1.0789473684210527</v>
      </c>
    </row>
    <row r="69" spans="1:12" ht="21" customHeight="1">
      <c r="A69" s="2"/>
      <c r="B69" s="2" t="s">
        <v>36</v>
      </c>
      <c r="C69" s="17" t="s">
        <v>102</v>
      </c>
      <c r="D69" s="18">
        <v>28</v>
      </c>
      <c r="E69" s="19">
        <v>4500.092239258735</v>
      </c>
      <c r="F69" s="19">
        <v>4692</v>
      </c>
      <c r="G69" s="20">
        <f>F69/E69</f>
        <v>1.0426452949268605</v>
      </c>
      <c r="H69" s="21">
        <f t="shared" si="4"/>
        <v>0.13299319727891157</v>
      </c>
      <c r="I69" s="27"/>
      <c r="J69" s="23">
        <v>6.4</v>
      </c>
      <c r="K69" s="23">
        <v>6.9</v>
      </c>
      <c r="L69" s="24">
        <v>0.927536231884058</v>
      </c>
    </row>
    <row r="70" spans="1:12" ht="21" customHeight="1">
      <c r="A70" s="2"/>
      <c r="B70" s="2" t="s">
        <v>90</v>
      </c>
      <c r="C70" s="17" t="s">
        <v>103</v>
      </c>
      <c r="D70" s="18">
        <v>29</v>
      </c>
      <c r="E70" s="19">
        <v>5408.867281437763</v>
      </c>
      <c r="F70" s="19">
        <v>5819</v>
      </c>
      <c r="G70" s="20">
        <f>F70/E70</f>
        <v>1.075825990400936</v>
      </c>
      <c r="H70" s="21">
        <f t="shared" si="4"/>
        <v>0.15925013683634373</v>
      </c>
      <c r="I70" s="27"/>
      <c r="J70" s="23">
        <v>14.5</v>
      </c>
      <c r="K70" s="23">
        <v>15.3</v>
      </c>
      <c r="L70" s="24">
        <v>0.9477124183006536</v>
      </c>
    </row>
    <row r="71" spans="1:12" ht="21" customHeight="1">
      <c r="A71" s="2"/>
      <c r="B71" s="2" t="s">
        <v>77</v>
      </c>
      <c r="C71" s="17" t="s">
        <v>18</v>
      </c>
      <c r="D71" s="18">
        <v>28</v>
      </c>
      <c r="E71" s="19">
        <v>5586.478861824711</v>
      </c>
      <c r="F71" s="19">
        <v>6484</v>
      </c>
      <c r="G71" s="20">
        <v>1.1606595425087014</v>
      </c>
      <c r="H71" s="21">
        <f t="shared" si="4"/>
        <v>0.18378684807256235</v>
      </c>
      <c r="I71" s="27"/>
      <c r="J71" s="23">
        <v>17.6</v>
      </c>
      <c r="K71" s="23">
        <v>16.4</v>
      </c>
      <c r="L71" s="24">
        <v>1.0731707317073174</v>
      </c>
    </row>
    <row r="72" spans="1:12" ht="21" customHeight="1">
      <c r="A72" s="2"/>
      <c r="B72" s="2" t="s">
        <v>63</v>
      </c>
      <c r="C72" s="17" t="s">
        <v>104</v>
      </c>
      <c r="D72" s="18">
        <v>34</v>
      </c>
      <c r="E72" s="19">
        <v>5627.164555493247</v>
      </c>
      <c r="F72" s="19">
        <v>8212</v>
      </c>
      <c r="G72" s="20">
        <v>1.4593495390113362</v>
      </c>
      <c r="H72" s="21">
        <f t="shared" si="4"/>
        <v>0.19169000933706817</v>
      </c>
      <c r="I72" s="27"/>
      <c r="J72" s="23">
        <v>22.7</v>
      </c>
      <c r="K72" s="23">
        <v>17.6</v>
      </c>
      <c r="L72" s="24">
        <v>1.289772727272727</v>
      </c>
    </row>
    <row r="73" spans="1:12" ht="21" customHeight="1">
      <c r="A73" s="2"/>
      <c r="B73" s="2" t="s">
        <v>79</v>
      </c>
      <c r="C73" s="17" t="s">
        <v>105</v>
      </c>
      <c r="D73" s="18">
        <v>29</v>
      </c>
      <c r="E73" s="19">
        <v>4484.643278760402</v>
      </c>
      <c r="F73" s="19">
        <v>5515</v>
      </c>
      <c r="G73" s="20">
        <v>1.2297522137645691</v>
      </c>
      <c r="H73" s="21">
        <f>F73/(D73*24*52.5)</f>
        <v>0.1509304871373837</v>
      </c>
      <c r="I73" s="27"/>
      <c r="J73" s="23">
        <v>15.8</v>
      </c>
      <c r="K73" s="23">
        <v>18.4</v>
      </c>
      <c r="L73" s="24">
        <v>0.8586956521739132</v>
      </c>
    </row>
    <row r="74" spans="1:12" ht="21" customHeight="1">
      <c r="A74" s="2"/>
      <c r="B74" s="2" t="s">
        <v>65</v>
      </c>
      <c r="C74" s="17" t="s">
        <v>21</v>
      </c>
      <c r="D74" s="18">
        <v>30</v>
      </c>
      <c r="E74" s="19">
        <v>4303.120332238806</v>
      </c>
      <c r="F74" s="19">
        <v>4066</v>
      </c>
      <c r="G74" s="20">
        <f>F74/E74</f>
        <v>0.9448957235840443</v>
      </c>
      <c r="H74" s="21">
        <f>F74/(D74*24*52.5)</f>
        <v>0.10756613756613756</v>
      </c>
      <c r="I74" s="27"/>
      <c r="J74" s="23"/>
      <c r="K74" s="23">
        <v>19.3</v>
      </c>
      <c r="L74" s="24">
        <v>0</v>
      </c>
    </row>
    <row r="75" spans="1:12" ht="21" customHeight="1">
      <c r="A75" s="32" t="s">
        <v>5</v>
      </c>
      <c r="B75" s="33"/>
      <c r="C75" s="9"/>
      <c r="D75" s="29">
        <f>SUM(D3:INDEX(D:D,ROW()-1))</f>
        <v>2150</v>
      </c>
      <c r="E75" s="28">
        <f>SUM(E3:INDEX(E:E,ROW()-1))</f>
        <v>326168.3395354513</v>
      </c>
      <c r="F75" s="28">
        <f>SUM(F3:INDEX(F:F,ROW()-1))</f>
        <v>361467</v>
      </c>
      <c r="G75" s="10">
        <f>F75/E75</f>
        <v>1.1082222159110329</v>
      </c>
      <c r="H75" s="11">
        <f t="shared" si="4"/>
        <v>0.13343189368770764</v>
      </c>
      <c r="I75" s="1"/>
      <c r="J75" s="16">
        <v>12.641647385469689</v>
      </c>
      <c r="K75" s="16">
        <v>12.86955113373438</v>
      </c>
      <c r="L75" s="25">
        <v>0.9822912434243882</v>
      </c>
    </row>
  </sheetData>
  <sheetProtection/>
  <mergeCells count="3">
    <mergeCell ref="D2:H2"/>
    <mergeCell ref="J2:L2"/>
    <mergeCell ref="A75:B7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sundowner</dc:creator>
  <cp:keywords/>
  <dc:description/>
  <cp:lastModifiedBy>山田</cp:lastModifiedBy>
  <dcterms:created xsi:type="dcterms:W3CDTF">2014-05-07T07:11:04Z</dcterms:created>
  <dcterms:modified xsi:type="dcterms:W3CDTF">2019-07-30T05:25:53Z</dcterms:modified>
  <cp:category/>
  <cp:version/>
  <cp:contentType/>
  <cp:contentStatus/>
</cp:coreProperties>
</file>